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  <c r="I44" i="1"/>
  <c r="H44" i="1"/>
  <c r="G44" i="1"/>
  <c r="F44" i="1"/>
  <c r="E44" i="1"/>
  <c r="D44" i="1"/>
  <c r="I23" i="1"/>
  <c r="H23" i="1"/>
  <c r="G23" i="1"/>
  <c r="F23" i="1"/>
  <c r="E23" i="1"/>
  <c r="D23" i="1"/>
  <c r="I22" i="1"/>
  <c r="I25" i="1" s="1"/>
  <c r="H22" i="1"/>
  <c r="H25" i="1" s="1"/>
  <c r="G22" i="1"/>
  <c r="G25" i="1" s="1"/>
  <c r="F22" i="1"/>
  <c r="F25" i="1" s="1"/>
  <c r="F47" i="1" s="1"/>
  <c r="E22" i="1"/>
  <c r="E25" i="1" s="1"/>
  <c r="D22" i="1"/>
  <c r="D25" i="1" s="1"/>
  <c r="E47" i="1" l="1"/>
  <c r="E49" i="1" s="1"/>
  <c r="E27" i="1"/>
  <c r="E28" i="1" s="1"/>
  <c r="I47" i="1"/>
  <c r="I52" i="1" s="1"/>
  <c r="I32" i="1"/>
  <c r="D47" i="1"/>
  <c r="D30" i="1"/>
  <c r="D27" i="1"/>
  <c r="D28" i="1" s="1"/>
  <c r="H47" i="1"/>
  <c r="H52" i="1" s="1"/>
  <c r="H32" i="1"/>
  <c r="G47" i="1"/>
  <c r="G52" i="1" s="1"/>
  <c r="G32" i="1"/>
  <c r="D50" i="1" l="1"/>
  <c r="D49" i="1"/>
</calcChain>
</file>

<file path=xl/sharedStrings.xml><?xml version="1.0" encoding="utf-8"?>
<sst xmlns="http://schemas.openxmlformats.org/spreadsheetml/2006/main" count="81" uniqueCount="42">
  <si>
    <t>Berechnung einer Beispielration</t>
  </si>
  <si>
    <t>1. benötigte Informationen/Daten</t>
  </si>
  <si>
    <r>
      <t>Tier</t>
    </r>
    <r>
      <rPr>
        <sz val="11"/>
        <color theme="1"/>
        <rFont val="Calibri"/>
        <family val="2"/>
        <scheme val="minor"/>
      </rPr>
      <t>art</t>
    </r>
  </si>
  <si>
    <t>Kuh</t>
  </si>
  <si>
    <t>Gewicht</t>
  </si>
  <si>
    <t>Milchleistung, kg/Tag</t>
  </si>
  <si>
    <t>Fettgehalt, %</t>
  </si>
  <si>
    <t>Eiweißgehalt, %</t>
  </si>
  <si>
    <t>Nährstoffbedarf:</t>
  </si>
  <si>
    <t>Erhaltungsbedarf: MJ NEL, gnXP</t>
  </si>
  <si>
    <t>37,7 NEL, 450 g nXP</t>
  </si>
  <si>
    <t>Leistungsbedarf/kg Milch: MJ NEL, gnXP</t>
  </si>
  <si>
    <t>3,28 NEL, 86 g nXP</t>
  </si>
  <si>
    <t>2. Rationsberechnung</t>
  </si>
  <si>
    <t>Menge</t>
  </si>
  <si>
    <t xml:space="preserve">              Nährstoffgehalte je kg Trockenmasse</t>
  </si>
  <si>
    <t>a) Grundfutter</t>
  </si>
  <si>
    <t>kg TM/Tag</t>
  </si>
  <si>
    <t>TM, g</t>
  </si>
  <si>
    <t>NEL, MJ</t>
  </si>
  <si>
    <t>nXP, g</t>
  </si>
  <si>
    <t>RNB, g</t>
  </si>
  <si>
    <t>XF, g</t>
  </si>
  <si>
    <t>Zucker, g</t>
  </si>
  <si>
    <t>Stärke, g</t>
  </si>
  <si>
    <t>Grassilage</t>
  </si>
  <si>
    <t>Maissilage</t>
  </si>
  <si>
    <t xml:space="preserve">              Nährstoffgehalte in der Tagesration</t>
  </si>
  <si>
    <t>Summe aus Grundfutter</t>
  </si>
  <si>
    <t>Abzug für Erhaltung</t>
  </si>
  <si>
    <t>für Milchleistung verfügbar</t>
  </si>
  <si>
    <t>reicht für ...kg Milch</t>
  </si>
  <si>
    <t>zu viel (+) oder zu wenig (-)</t>
  </si>
  <si>
    <t>+</t>
  </si>
  <si>
    <t>-</t>
  </si>
  <si>
    <t>Energiegehalt/kg TM</t>
  </si>
  <si>
    <t xml:space="preserve"> % der TM</t>
  </si>
  <si>
    <t>b) Ausgleichsfutter</t>
  </si>
  <si>
    <t>Sojaex.schrot</t>
  </si>
  <si>
    <t>c) Leistungsfutter</t>
  </si>
  <si>
    <t>MLF 20/4</t>
  </si>
  <si>
    <t xml:space="preserve">Summe aus a), b), 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</si>
</sst>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2" xfId="0" applyBorder="1"/>
    <xf numFmtId="0" fontId="4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4" fillId="0" borderId="0" xfId="0" applyFont="1" applyBorder="1" applyAlignment="1">
      <alignment horizontal="left"/>
    </xf>
    <xf numFmtId="0" fontId="0" fillId="0" borderId="5" xfId="0" applyBorder="1"/>
    <xf numFmtId="164" fontId="4" fillId="0" borderId="0" xfId="0" applyNumberFormat="1" applyFont="1" applyBorder="1" applyAlignment="1">
      <alignment horizontal="left"/>
    </xf>
    <xf numFmtId="0" fontId="5" fillId="0" borderId="4" xfId="0" applyFont="1" applyBorder="1"/>
    <xf numFmtId="0" fontId="0" fillId="0" borderId="6" xfId="0" applyBorder="1"/>
    <xf numFmtId="0" fontId="0" fillId="0" borderId="7" xfId="0" applyBorder="1"/>
    <xf numFmtId="0" fontId="4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center"/>
    </xf>
    <xf numFmtId="0" fontId="4" fillId="0" borderId="10" xfId="0" applyFont="1" applyBorder="1"/>
    <xf numFmtId="0" fontId="0" fillId="0" borderId="10" xfId="0" applyBorder="1"/>
    <xf numFmtId="0" fontId="4" fillId="0" borderId="11" xfId="0" applyFont="1" applyBorder="1"/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9" xfId="0" applyFon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4" xfId="0" applyFont="1" applyBorder="1"/>
    <xf numFmtId="0" fontId="4" fillId="0" borderId="15" xfId="0" applyFont="1" applyBorder="1"/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/>
    <xf numFmtId="0" fontId="0" fillId="0" borderId="13" xfId="0" applyBorder="1"/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/>
    <xf numFmtId="0" fontId="5" fillId="0" borderId="11" xfId="0" applyFont="1" applyBorder="1"/>
    <xf numFmtId="0" fontId="4" fillId="0" borderId="14" xfId="0" applyFont="1" applyBorder="1"/>
    <xf numFmtId="0" fontId="0" fillId="0" borderId="14" xfId="0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A52" sqref="A52"/>
    </sheetView>
  </sheetViews>
  <sheetFormatPr baseColWidth="10" defaultRowHeight="15" x14ac:dyDescent="0.25"/>
  <cols>
    <col min="1" max="1" width="17.85546875" bestFit="1" customWidth="1"/>
    <col min="2" max="2" width="9.7109375" customWidth="1"/>
    <col min="3" max="3" width="5.7109375" customWidth="1"/>
    <col min="4" max="4" width="8.140625" customWidth="1"/>
    <col min="5" max="6" width="7" customWidth="1"/>
    <col min="7" max="9" width="9.5703125" customWidth="1"/>
    <col min="257" max="257" width="17.85546875" bestFit="1" customWidth="1"/>
    <col min="258" max="258" width="9.7109375" customWidth="1"/>
    <col min="259" max="259" width="5.7109375" customWidth="1"/>
    <col min="260" max="260" width="8.140625" customWidth="1"/>
    <col min="261" max="262" width="7" customWidth="1"/>
    <col min="263" max="265" width="9.5703125" customWidth="1"/>
    <col min="513" max="513" width="17.85546875" bestFit="1" customWidth="1"/>
    <col min="514" max="514" width="9.7109375" customWidth="1"/>
    <col min="515" max="515" width="5.7109375" customWidth="1"/>
    <col min="516" max="516" width="8.140625" customWidth="1"/>
    <col min="517" max="518" width="7" customWidth="1"/>
    <col min="519" max="521" width="9.5703125" customWidth="1"/>
    <col min="769" max="769" width="17.85546875" bestFit="1" customWidth="1"/>
    <col min="770" max="770" width="9.7109375" customWidth="1"/>
    <col min="771" max="771" width="5.7109375" customWidth="1"/>
    <col min="772" max="772" width="8.140625" customWidth="1"/>
    <col min="773" max="774" width="7" customWidth="1"/>
    <col min="775" max="777" width="9.5703125" customWidth="1"/>
    <col min="1025" max="1025" width="17.85546875" bestFit="1" customWidth="1"/>
    <col min="1026" max="1026" width="9.7109375" customWidth="1"/>
    <col min="1027" max="1027" width="5.7109375" customWidth="1"/>
    <col min="1028" max="1028" width="8.140625" customWidth="1"/>
    <col min="1029" max="1030" width="7" customWidth="1"/>
    <col min="1031" max="1033" width="9.5703125" customWidth="1"/>
    <col min="1281" max="1281" width="17.85546875" bestFit="1" customWidth="1"/>
    <col min="1282" max="1282" width="9.7109375" customWidth="1"/>
    <col min="1283" max="1283" width="5.7109375" customWidth="1"/>
    <col min="1284" max="1284" width="8.140625" customWidth="1"/>
    <col min="1285" max="1286" width="7" customWidth="1"/>
    <col min="1287" max="1289" width="9.5703125" customWidth="1"/>
    <col min="1537" max="1537" width="17.85546875" bestFit="1" customWidth="1"/>
    <col min="1538" max="1538" width="9.7109375" customWidth="1"/>
    <col min="1539" max="1539" width="5.7109375" customWidth="1"/>
    <col min="1540" max="1540" width="8.140625" customWidth="1"/>
    <col min="1541" max="1542" width="7" customWidth="1"/>
    <col min="1543" max="1545" width="9.5703125" customWidth="1"/>
    <col min="1793" max="1793" width="17.85546875" bestFit="1" customWidth="1"/>
    <col min="1794" max="1794" width="9.7109375" customWidth="1"/>
    <col min="1795" max="1795" width="5.7109375" customWidth="1"/>
    <col min="1796" max="1796" width="8.140625" customWidth="1"/>
    <col min="1797" max="1798" width="7" customWidth="1"/>
    <col min="1799" max="1801" width="9.5703125" customWidth="1"/>
    <col min="2049" max="2049" width="17.85546875" bestFit="1" customWidth="1"/>
    <col min="2050" max="2050" width="9.7109375" customWidth="1"/>
    <col min="2051" max="2051" width="5.7109375" customWidth="1"/>
    <col min="2052" max="2052" width="8.140625" customWidth="1"/>
    <col min="2053" max="2054" width="7" customWidth="1"/>
    <col min="2055" max="2057" width="9.5703125" customWidth="1"/>
    <col min="2305" max="2305" width="17.85546875" bestFit="1" customWidth="1"/>
    <col min="2306" max="2306" width="9.7109375" customWidth="1"/>
    <col min="2307" max="2307" width="5.7109375" customWidth="1"/>
    <col min="2308" max="2308" width="8.140625" customWidth="1"/>
    <col min="2309" max="2310" width="7" customWidth="1"/>
    <col min="2311" max="2313" width="9.5703125" customWidth="1"/>
    <col min="2561" max="2561" width="17.85546875" bestFit="1" customWidth="1"/>
    <col min="2562" max="2562" width="9.7109375" customWidth="1"/>
    <col min="2563" max="2563" width="5.7109375" customWidth="1"/>
    <col min="2564" max="2564" width="8.140625" customWidth="1"/>
    <col min="2565" max="2566" width="7" customWidth="1"/>
    <col min="2567" max="2569" width="9.5703125" customWidth="1"/>
    <col min="2817" max="2817" width="17.85546875" bestFit="1" customWidth="1"/>
    <col min="2818" max="2818" width="9.7109375" customWidth="1"/>
    <col min="2819" max="2819" width="5.7109375" customWidth="1"/>
    <col min="2820" max="2820" width="8.140625" customWidth="1"/>
    <col min="2821" max="2822" width="7" customWidth="1"/>
    <col min="2823" max="2825" width="9.5703125" customWidth="1"/>
    <col min="3073" max="3073" width="17.85546875" bestFit="1" customWidth="1"/>
    <col min="3074" max="3074" width="9.7109375" customWidth="1"/>
    <col min="3075" max="3075" width="5.7109375" customWidth="1"/>
    <col min="3076" max="3076" width="8.140625" customWidth="1"/>
    <col min="3077" max="3078" width="7" customWidth="1"/>
    <col min="3079" max="3081" width="9.5703125" customWidth="1"/>
    <col min="3329" max="3329" width="17.85546875" bestFit="1" customWidth="1"/>
    <col min="3330" max="3330" width="9.7109375" customWidth="1"/>
    <col min="3331" max="3331" width="5.7109375" customWidth="1"/>
    <col min="3332" max="3332" width="8.140625" customWidth="1"/>
    <col min="3333" max="3334" width="7" customWidth="1"/>
    <col min="3335" max="3337" width="9.5703125" customWidth="1"/>
    <col min="3585" max="3585" width="17.85546875" bestFit="1" customWidth="1"/>
    <col min="3586" max="3586" width="9.7109375" customWidth="1"/>
    <col min="3587" max="3587" width="5.7109375" customWidth="1"/>
    <col min="3588" max="3588" width="8.140625" customWidth="1"/>
    <col min="3589" max="3590" width="7" customWidth="1"/>
    <col min="3591" max="3593" width="9.5703125" customWidth="1"/>
    <col min="3841" max="3841" width="17.85546875" bestFit="1" customWidth="1"/>
    <col min="3842" max="3842" width="9.7109375" customWidth="1"/>
    <col min="3843" max="3843" width="5.7109375" customWidth="1"/>
    <col min="3844" max="3844" width="8.140625" customWidth="1"/>
    <col min="3845" max="3846" width="7" customWidth="1"/>
    <col min="3847" max="3849" width="9.5703125" customWidth="1"/>
    <col min="4097" max="4097" width="17.85546875" bestFit="1" customWidth="1"/>
    <col min="4098" max="4098" width="9.7109375" customWidth="1"/>
    <col min="4099" max="4099" width="5.7109375" customWidth="1"/>
    <col min="4100" max="4100" width="8.140625" customWidth="1"/>
    <col min="4101" max="4102" width="7" customWidth="1"/>
    <col min="4103" max="4105" width="9.5703125" customWidth="1"/>
    <col min="4353" max="4353" width="17.85546875" bestFit="1" customWidth="1"/>
    <col min="4354" max="4354" width="9.7109375" customWidth="1"/>
    <col min="4355" max="4355" width="5.7109375" customWidth="1"/>
    <col min="4356" max="4356" width="8.140625" customWidth="1"/>
    <col min="4357" max="4358" width="7" customWidth="1"/>
    <col min="4359" max="4361" width="9.5703125" customWidth="1"/>
    <col min="4609" max="4609" width="17.85546875" bestFit="1" customWidth="1"/>
    <col min="4610" max="4610" width="9.7109375" customWidth="1"/>
    <col min="4611" max="4611" width="5.7109375" customWidth="1"/>
    <col min="4612" max="4612" width="8.140625" customWidth="1"/>
    <col min="4613" max="4614" width="7" customWidth="1"/>
    <col min="4615" max="4617" width="9.5703125" customWidth="1"/>
    <col min="4865" max="4865" width="17.85546875" bestFit="1" customWidth="1"/>
    <col min="4866" max="4866" width="9.7109375" customWidth="1"/>
    <col min="4867" max="4867" width="5.7109375" customWidth="1"/>
    <col min="4868" max="4868" width="8.140625" customWidth="1"/>
    <col min="4869" max="4870" width="7" customWidth="1"/>
    <col min="4871" max="4873" width="9.5703125" customWidth="1"/>
    <col min="5121" max="5121" width="17.85546875" bestFit="1" customWidth="1"/>
    <col min="5122" max="5122" width="9.7109375" customWidth="1"/>
    <col min="5123" max="5123" width="5.7109375" customWidth="1"/>
    <col min="5124" max="5124" width="8.140625" customWidth="1"/>
    <col min="5125" max="5126" width="7" customWidth="1"/>
    <col min="5127" max="5129" width="9.5703125" customWidth="1"/>
    <col min="5377" max="5377" width="17.85546875" bestFit="1" customWidth="1"/>
    <col min="5378" max="5378" width="9.7109375" customWidth="1"/>
    <col min="5379" max="5379" width="5.7109375" customWidth="1"/>
    <col min="5380" max="5380" width="8.140625" customWidth="1"/>
    <col min="5381" max="5382" width="7" customWidth="1"/>
    <col min="5383" max="5385" width="9.5703125" customWidth="1"/>
    <col min="5633" max="5633" width="17.85546875" bestFit="1" customWidth="1"/>
    <col min="5634" max="5634" width="9.7109375" customWidth="1"/>
    <col min="5635" max="5635" width="5.7109375" customWidth="1"/>
    <col min="5636" max="5636" width="8.140625" customWidth="1"/>
    <col min="5637" max="5638" width="7" customWidth="1"/>
    <col min="5639" max="5641" width="9.5703125" customWidth="1"/>
    <col min="5889" max="5889" width="17.85546875" bestFit="1" customWidth="1"/>
    <col min="5890" max="5890" width="9.7109375" customWidth="1"/>
    <col min="5891" max="5891" width="5.7109375" customWidth="1"/>
    <col min="5892" max="5892" width="8.140625" customWidth="1"/>
    <col min="5893" max="5894" width="7" customWidth="1"/>
    <col min="5895" max="5897" width="9.5703125" customWidth="1"/>
    <col min="6145" max="6145" width="17.85546875" bestFit="1" customWidth="1"/>
    <col min="6146" max="6146" width="9.7109375" customWidth="1"/>
    <col min="6147" max="6147" width="5.7109375" customWidth="1"/>
    <col min="6148" max="6148" width="8.140625" customWidth="1"/>
    <col min="6149" max="6150" width="7" customWidth="1"/>
    <col min="6151" max="6153" width="9.5703125" customWidth="1"/>
    <col min="6401" max="6401" width="17.85546875" bestFit="1" customWidth="1"/>
    <col min="6402" max="6402" width="9.7109375" customWidth="1"/>
    <col min="6403" max="6403" width="5.7109375" customWidth="1"/>
    <col min="6404" max="6404" width="8.140625" customWidth="1"/>
    <col min="6405" max="6406" width="7" customWidth="1"/>
    <col min="6407" max="6409" width="9.5703125" customWidth="1"/>
    <col min="6657" max="6657" width="17.85546875" bestFit="1" customWidth="1"/>
    <col min="6658" max="6658" width="9.7109375" customWidth="1"/>
    <col min="6659" max="6659" width="5.7109375" customWidth="1"/>
    <col min="6660" max="6660" width="8.140625" customWidth="1"/>
    <col min="6661" max="6662" width="7" customWidth="1"/>
    <col min="6663" max="6665" width="9.5703125" customWidth="1"/>
    <col min="6913" max="6913" width="17.85546875" bestFit="1" customWidth="1"/>
    <col min="6914" max="6914" width="9.7109375" customWidth="1"/>
    <col min="6915" max="6915" width="5.7109375" customWidth="1"/>
    <col min="6916" max="6916" width="8.140625" customWidth="1"/>
    <col min="6917" max="6918" width="7" customWidth="1"/>
    <col min="6919" max="6921" width="9.5703125" customWidth="1"/>
    <col min="7169" max="7169" width="17.85546875" bestFit="1" customWidth="1"/>
    <col min="7170" max="7170" width="9.7109375" customWidth="1"/>
    <col min="7171" max="7171" width="5.7109375" customWidth="1"/>
    <col min="7172" max="7172" width="8.140625" customWidth="1"/>
    <col min="7173" max="7174" width="7" customWidth="1"/>
    <col min="7175" max="7177" width="9.5703125" customWidth="1"/>
    <col min="7425" max="7425" width="17.85546875" bestFit="1" customWidth="1"/>
    <col min="7426" max="7426" width="9.7109375" customWidth="1"/>
    <col min="7427" max="7427" width="5.7109375" customWidth="1"/>
    <col min="7428" max="7428" width="8.140625" customWidth="1"/>
    <col min="7429" max="7430" width="7" customWidth="1"/>
    <col min="7431" max="7433" width="9.5703125" customWidth="1"/>
    <col min="7681" max="7681" width="17.85546875" bestFit="1" customWidth="1"/>
    <col min="7682" max="7682" width="9.7109375" customWidth="1"/>
    <col min="7683" max="7683" width="5.7109375" customWidth="1"/>
    <col min="7684" max="7684" width="8.140625" customWidth="1"/>
    <col min="7685" max="7686" width="7" customWidth="1"/>
    <col min="7687" max="7689" width="9.5703125" customWidth="1"/>
    <col min="7937" max="7937" width="17.85546875" bestFit="1" customWidth="1"/>
    <col min="7938" max="7938" width="9.7109375" customWidth="1"/>
    <col min="7939" max="7939" width="5.7109375" customWidth="1"/>
    <col min="7940" max="7940" width="8.140625" customWidth="1"/>
    <col min="7941" max="7942" width="7" customWidth="1"/>
    <col min="7943" max="7945" width="9.5703125" customWidth="1"/>
    <col min="8193" max="8193" width="17.85546875" bestFit="1" customWidth="1"/>
    <col min="8194" max="8194" width="9.7109375" customWidth="1"/>
    <col min="8195" max="8195" width="5.7109375" customWidth="1"/>
    <col min="8196" max="8196" width="8.140625" customWidth="1"/>
    <col min="8197" max="8198" width="7" customWidth="1"/>
    <col min="8199" max="8201" width="9.5703125" customWidth="1"/>
    <col min="8449" max="8449" width="17.85546875" bestFit="1" customWidth="1"/>
    <col min="8450" max="8450" width="9.7109375" customWidth="1"/>
    <col min="8451" max="8451" width="5.7109375" customWidth="1"/>
    <col min="8452" max="8452" width="8.140625" customWidth="1"/>
    <col min="8453" max="8454" width="7" customWidth="1"/>
    <col min="8455" max="8457" width="9.5703125" customWidth="1"/>
    <col min="8705" max="8705" width="17.85546875" bestFit="1" customWidth="1"/>
    <col min="8706" max="8706" width="9.7109375" customWidth="1"/>
    <col min="8707" max="8707" width="5.7109375" customWidth="1"/>
    <col min="8708" max="8708" width="8.140625" customWidth="1"/>
    <col min="8709" max="8710" width="7" customWidth="1"/>
    <col min="8711" max="8713" width="9.5703125" customWidth="1"/>
    <col min="8961" max="8961" width="17.85546875" bestFit="1" customWidth="1"/>
    <col min="8962" max="8962" width="9.7109375" customWidth="1"/>
    <col min="8963" max="8963" width="5.7109375" customWidth="1"/>
    <col min="8964" max="8964" width="8.140625" customWidth="1"/>
    <col min="8965" max="8966" width="7" customWidth="1"/>
    <col min="8967" max="8969" width="9.5703125" customWidth="1"/>
    <col min="9217" max="9217" width="17.85546875" bestFit="1" customWidth="1"/>
    <col min="9218" max="9218" width="9.7109375" customWidth="1"/>
    <col min="9219" max="9219" width="5.7109375" customWidth="1"/>
    <col min="9220" max="9220" width="8.140625" customWidth="1"/>
    <col min="9221" max="9222" width="7" customWidth="1"/>
    <col min="9223" max="9225" width="9.5703125" customWidth="1"/>
    <col min="9473" max="9473" width="17.85546875" bestFit="1" customWidth="1"/>
    <col min="9474" max="9474" width="9.7109375" customWidth="1"/>
    <col min="9475" max="9475" width="5.7109375" customWidth="1"/>
    <col min="9476" max="9476" width="8.140625" customWidth="1"/>
    <col min="9477" max="9478" width="7" customWidth="1"/>
    <col min="9479" max="9481" width="9.5703125" customWidth="1"/>
    <col min="9729" max="9729" width="17.85546875" bestFit="1" customWidth="1"/>
    <col min="9730" max="9730" width="9.7109375" customWidth="1"/>
    <col min="9731" max="9731" width="5.7109375" customWidth="1"/>
    <col min="9732" max="9732" width="8.140625" customWidth="1"/>
    <col min="9733" max="9734" width="7" customWidth="1"/>
    <col min="9735" max="9737" width="9.5703125" customWidth="1"/>
    <col min="9985" max="9985" width="17.85546875" bestFit="1" customWidth="1"/>
    <col min="9986" max="9986" width="9.7109375" customWidth="1"/>
    <col min="9987" max="9987" width="5.7109375" customWidth="1"/>
    <col min="9988" max="9988" width="8.140625" customWidth="1"/>
    <col min="9989" max="9990" width="7" customWidth="1"/>
    <col min="9991" max="9993" width="9.5703125" customWidth="1"/>
    <col min="10241" max="10241" width="17.85546875" bestFit="1" customWidth="1"/>
    <col min="10242" max="10242" width="9.7109375" customWidth="1"/>
    <col min="10243" max="10243" width="5.7109375" customWidth="1"/>
    <col min="10244" max="10244" width="8.140625" customWidth="1"/>
    <col min="10245" max="10246" width="7" customWidth="1"/>
    <col min="10247" max="10249" width="9.5703125" customWidth="1"/>
    <col min="10497" max="10497" width="17.85546875" bestFit="1" customWidth="1"/>
    <col min="10498" max="10498" width="9.7109375" customWidth="1"/>
    <col min="10499" max="10499" width="5.7109375" customWidth="1"/>
    <col min="10500" max="10500" width="8.140625" customWidth="1"/>
    <col min="10501" max="10502" width="7" customWidth="1"/>
    <col min="10503" max="10505" width="9.5703125" customWidth="1"/>
    <col min="10753" max="10753" width="17.85546875" bestFit="1" customWidth="1"/>
    <col min="10754" max="10754" width="9.7109375" customWidth="1"/>
    <col min="10755" max="10755" width="5.7109375" customWidth="1"/>
    <col min="10756" max="10756" width="8.140625" customWidth="1"/>
    <col min="10757" max="10758" width="7" customWidth="1"/>
    <col min="10759" max="10761" width="9.5703125" customWidth="1"/>
    <col min="11009" max="11009" width="17.85546875" bestFit="1" customWidth="1"/>
    <col min="11010" max="11010" width="9.7109375" customWidth="1"/>
    <col min="11011" max="11011" width="5.7109375" customWidth="1"/>
    <col min="11012" max="11012" width="8.140625" customWidth="1"/>
    <col min="11013" max="11014" width="7" customWidth="1"/>
    <col min="11015" max="11017" width="9.5703125" customWidth="1"/>
    <col min="11265" max="11265" width="17.85546875" bestFit="1" customWidth="1"/>
    <col min="11266" max="11266" width="9.7109375" customWidth="1"/>
    <col min="11267" max="11267" width="5.7109375" customWidth="1"/>
    <col min="11268" max="11268" width="8.140625" customWidth="1"/>
    <col min="11269" max="11270" width="7" customWidth="1"/>
    <col min="11271" max="11273" width="9.5703125" customWidth="1"/>
    <col min="11521" max="11521" width="17.85546875" bestFit="1" customWidth="1"/>
    <col min="11522" max="11522" width="9.7109375" customWidth="1"/>
    <col min="11523" max="11523" width="5.7109375" customWidth="1"/>
    <col min="11524" max="11524" width="8.140625" customWidth="1"/>
    <col min="11525" max="11526" width="7" customWidth="1"/>
    <col min="11527" max="11529" width="9.5703125" customWidth="1"/>
    <col min="11777" max="11777" width="17.85546875" bestFit="1" customWidth="1"/>
    <col min="11778" max="11778" width="9.7109375" customWidth="1"/>
    <col min="11779" max="11779" width="5.7109375" customWidth="1"/>
    <col min="11780" max="11780" width="8.140625" customWidth="1"/>
    <col min="11781" max="11782" width="7" customWidth="1"/>
    <col min="11783" max="11785" width="9.5703125" customWidth="1"/>
    <col min="12033" max="12033" width="17.85546875" bestFit="1" customWidth="1"/>
    <col min="12034" max="12034" width="9.7109375" customWidth="1"/>
    <col min="12035" max="12035" width="5.7109375" customWidth="1"/>
    <col min="12036" max="12036" width="8.140625" customWidth="1"/>
    <col min="12037" max="12038" width="7" customWidth="1"/>
    <col min="12039" max="12041" width="9.5703125" customWidth="1"/>
    <col min="12289" max="12289" width="17.85546875" bestFit="1" customWidth="1"/>
    <col min="12290" max="12290" width="9.7109375" customWidth="1"/>
    <col min="12291" max="12291" width="5.7109375" customWidth="1"/>
    <col min="12292" max="12292" width="8.140625" customWidth="1"/>
    <col min="12293" max="12294" width="7" customWidth="1"/>
    <col min="12295" max="12297" width="9.5703125" customWidth="1"/>
    <col min="12545" max="12545" width="17.85546875" bestFit="1" customWidth="1"/>
    <col min="12546" max="12546" width="9.7109375" customWidth="1"/>
    <col min="12547" max="12547" width="5.7109375" customWidth="1"/>
    <col min="12548" max="12548" width="8.140625" customWidth="1"/>
    <col min="12549" max="12550" width="7" customWidth="1"/>
    <col min="12551" max="12553" width="9.5703125" customWidth="1"/>
    <col min="12801" max="12801" width="17.85546875" bestFit="1" customWidth="1"/>
    <col min="12802" max="12802" width="9.7109375" customWidth="1"/>
    <col min="12803" max="12803" width="5.7109375" customWidth="1"/>
    <col min="12804" max="12804" width="8.140625" customWidth="1"/>
    <col min="12805" max="12806" width="7" customWidth="1"/>
    <col min="12807" max="12809" width="9.5703125" customWidth="1"/>
    <col min="13057" max="13057" width="17.85546875" bestFit="1" customWidth="1"/>
    <col min="13058" max="13058" width="9.7109375" customWidth="1"/>
    <col min="13059" max="13059" width="5.7109375" customWidth="1"/>
    <col min="13060" max="13060" width="8.140625" customWidth="1"/>
    <col min="13061" max="13062" width="7" customWidth="1"/>
    <col min="13063" max="13065" width="9.5703125" customWidth="1"/>
    <col min="13313" max="13313" width="17.85546875" bestFit="1" customWidth="1"/>
    <col min="13314" max="13314" width="9.7109375" customWidth="1"/>
    <col min="13315" max="13315" width="5.7109375" customWidth="1"/>
    <col min="13316" max="13316" width="8.140625" customWidth="1"/>
    <col min="13317" max="13318" width="7" customWidth="1"/>
    <col min="13319" max="13321" width="9.5703125" customWidth="1"/>
    <col min="13569" max="13569" width="17.85546875" bestFit="1" customWidth="1"/>
    <col min="13570" max="13570" width="9.7109375" customWidth="1"/>
    <col min="13571" max="13571" width="5.7109375" customWidth="1"/>
    <col min="13572" max="13572" width="8.140625" customWidth="1"/>
    <col min="13573" max="13574" width="7" customWidth="1"/>
    <col min="13575" max="13577" width="9.5703125" customWidth="1"/>
    <col min="13825" max="13825" width="17.85546875" bestFit="1" customWidth="1"/>
    <col min="13826" max="13826" width="9.7109375" customWidth="1"/>
    <col min="13827" max="13827" width="5.7109375" customWidth="1"/>
    <col min="13828" max="13828" width="8.140625" customWidth="1"/>
    <col min="13829" max="13830" width="7" customWidth="1"/>
    <col min="13831" max="13833" width="9.5703125" customWidth="1"/>
    <col min="14081" max="14081" width="17.85546875" bestFit="1" customWidth="1"/>
    <col min="14082" max="14082" width="9.7109375" customWidth="1"/>
    <col min="14083" max="14083" width="5.7109375" customWidth="1"/>
    <col min="14084" max="14084" width="8.140625" customWidth="1"/>
    <col min="14085" max="14086" width="7" customWidth="1"/>
    <col min="14087" max="14089" width="9.5703125" customWidth="1"/>
    <col min="14337" max="14337" width="17.85546875" bestFit="1" customWidth="1"/>
    <col min="14338" max="14338" width="9.7109375" customWidth="1"/>
    <col min="14339" max="14339" width="5.7109375" customWidth="1"/>
    <col min="14340" max="14340" width="8.140625" customWidth="1"/>
    <col min="14341" max="14342" width="7" customWidth="1"/>
    <col min="14343" max="14345" width="9.5703125" customWidth="1"/>
    <col min="14593" max="14593" width="17.85546875" bestFit="1" customWidth="1"/>
    <col min="14594" max="14594" width="9.7109375" customWidth="1"/>
    <col min="14595" max="14595" width="5.7109375" customWidth="1"/>
    <col min="14596" max="14596" width="8.140625" customWidth="1"/>
    <col min="14597" max="14598" width="7" customWidth="1"/>
    <col min="14599" max="14601" width="9.5703125" customWidth="1"/>
    <col min="14849" max="14849" width="17.85546875" bestFit="1" customWidth="1"/>
    <col min="14850" max="14850" width="9.7109375" customWidth="1"/>
    <col min="14851" max="14851" width="5.7109375" customWidth="1"/>
    <col min="14852" max="14852" width="8.140625" customWidth="1"/>
    <col min="14853" max="14854" width="7" customWidth="1"/>
    <col min="14855" max="14857" width="9.5703125" customWidth="1"/>
    <col min="15105" max="15105" width="17.85546875" bestFit="1" customWidth="1"/>
    <col min="15106" max="15106" width="9.7109375" customWidth="1"/>
    <col min="15107" max="15107" width="5.7109375" customWidth="1"/>
    <col min="15108" max="15108" width="8.140625" customWidth="1"/>
    <col min="15109" max="15110" width="7" customWidth="1"/>
    <col min="15111" max="15113" width="9.5703125" customWidth="1"/>
    <col min="15361" max="15361" width="17.85546875" bestFit="1" customWidth="1"/>
    <col min="15362" max="15362" width="9.7109375" customWidth="1"/>
    <col min="15363" max="15363" width="5.7109375" customWidth="1"/>
    <col min="15364" max="15364" width="8.140625" customWidth="1"/>
    <col min="15365" max="15366" width="7" customWidth="1"/>
    <col min="15367" max="15369" width="9.5703125" customWidth="1"/>
    <col min="15617" max="15617" width="17.85546875" bestFit="1" customWidth="1"/>
    <col min="15618" max="15618" width="9.7109375" customWidth="1"/>
    <col min="15619" max="15619" width="5.7109375" customWidth="1"/>
    <col min="15620" max="15620" width="8.140625" customWidth="1"/>
    <col min="15621" max="15622" width="7" customWidth="1"/>
    <col min="15623" max="15625" width="9.5703125" customWidth="1"/>
    <col min="15873" max="15873" width="17.85546875" bestFit="1" customWidth="1"/>
    <col min="15874" max="15874" width="9.7109375" customWidth="1"/>
    <col min="15875" max="15875" width="5.7109375" customWidth="1"/>
    <col min="15876" max="15876" width="8.140625" customWidth="1"/>
    <col min="15877" max="15878" width="7" customWidth="1"/>
    <col min="15879" max="15881" width="9.5703125" customWidth="1"/>
    <col min="16129" max="16129" width="17.85546875" bestFit="1" customWidth="1"/>
    <col min="16130" max="16130" width="9.7109375" customWidth="1"/>
    <col min="16131" max="16131" width="5.7109375" customWidth="1"/>
    <col min="16132" max="16132" width="8.140625" customWidth="1"/>
    <col min="16133" max="16134" width="7" customWidth="1"/>
    <col min="16135" max="16137" width="9.5703125" customWidth="1"/>
  </cols>
  <sheetData>
    <row r="1" spans="1:9" ht="18" x14ac:dyDescent="0.25">
      <c r="A1" s="1" t="s">
        <v>0</v>
      </c>
    </row>
    <row r="2" spans="1:9" ht="15.75" x14ac:dyDescent="0.25">
      <c r="A2" s="2" t="s">
        <v>1</v>
      </c>
    </row>
    <row r="3" spans="1:9" x14ac:dyDescent="0.25">
      <c r="A3" s="3" t="s">
        <v>2</v>
      </c>
      <c r="B3" s="4"/>
      <c r="C3" s="4"/>
      <c r="D3" s="4"/>
      <c r="E3" s="4"/>
      <c r="F3" s="4"/>
      <c r="G3" s="5" t="s">
        <v>3</v>
      </c>
      <c r="H3" s="6"/>
    </row>
    <row r="4" spans="1:9" x14ac:dyDescent="0.25">
      <c r="A4" s="7" t="s">
        <v>4</v>
      </c>
      <c r="B4" s="8"/>
      <c r="C4" s="8"/>
      <c r="D4" s="8"/>
      <c r="E4" s="8"/>
      <c r="F4" s="8"/>
      <c r="G4" s="9">
        <v>650</v>
      </c>
      <c r="H4" s="10"/>
    </row>
    <row r="5" spans="1:9" x14ac:dyDescent="0.25">
      <c r="A5" s="7" t="s">
        <v>5</v>
      </c>
      <c r="B5" s="8"/>
      <c r="C5" s="8"/>
      <c r="D5" s="8"/>
      <c r="E5" s="8"/>
      <c r="F5" s="8"/>
      <c r="G5" s="9">
        <v>33</v>
      </c>
      <c r="H5" s="10"/>
    </row>
    <row r="6" spans="1:9" x14ac:dyDescent="0.25">
      <c r="A6" s="7" t="s">
        <v>6</v>
      </c>
      <c r="B6" s="8"/>
      <c r="C6" s="8"/>
      <c r="D6" s="8"/>
      <c r="E6" s="8"/>
      <c r="F6" s="8"/>
      <c r="G6" s="11">
        <v>4</v>
      </c>
      <c r="H6" s="10"/>
    </row>
    <row r="7" spans="1:9" x14ac:dyDescent="0.25">
      <c r="A7" s="7" t="s">
        <v>7</v>
      </c>
      <c r="B7" s="8"/>
      <c r="C7" s="8"/>
      <c r="D7" s="8"/>
      <c r="E7" s="8"/>
      <c r="F7" s="8"/>
      <c r="G7" s="9">
        <v>3.4</v>
      </c>
      <c r="H7" s="10"/>
    </row>
    <row r="8" spans="1:9" x14ac:dyDescent="0.25">
      <c r="A8" s="12" t="s">
        <v>8</v>
      </c>
      <c r="B8" s="8"/>
      <c r="C8" s="8"/>
      <c r="D8" s="8"/>
      <c r="E8" s="8"/>
      <c r="F8" s="8"/>
      <c r="G8" s="9"/>
      <c r="H8" s="10"/>
    </row>
    <row r="9" spans="1:9" x14ac:dyDescent="0.25">
      <c r="A9" s="7" t="s">
        <v>9</v>
      </c>
      <c r="B9" s="8"/>
      <c r="C9" s="8"/>
      <c r="D9" s="8"/>
      <c r="E9" s="8"/>
      <c r="F9" s="8"/>
      <c r="G9" s="9" t="s">
        <v>10</v>
      </c>
      <c r="H9" s="10"/>
    </row>
    <row r="10" spans="1:9" x14ac:dyDescent="0.25">
      <c r="A10" s="13" t="s">
        <v>11</v>
      </c>
      <c r="B10" s="14"/>
      <c r="C10" s="14"/>
      <c r="D10" s="14"/>
      <c r="E10" s="14"/>
      <c r="F10" s="14"/>
      <c r="G10" s="15" t="s">
        <v>12</v>
      </c>
      <c r="H10" s="16"/>
    </row>
    <row r="12" spans="1:9" ht="15.75" x14ac:dyDescent="0.25">
      <c r="A12" s="2" t="s">
        <v>13</v>
      </c>
    </row>
    <row r="14" spans="1:9" x14ac:dyDescent="0.25">
      <c r="A14" s="17"/>
      <c r="B14" s="18" t="s">
        <v>14</v>
      </c>
      <c r="C14" s="17"/>
      <c r="D14" s="19" t="s">
        <v>15</v>
      </c>
      <c r="E14" s="20"/>
      <c r="F14" s="20"/>
      <c r="G14" s="20"/>
      <c r="H14" s="20"/>
      <c r="I14" s="20"/>
    </row>
    <row r="15" spans="1:9" x14ac:dyDescent="0.25">
      <c r="A15" s="21" t="s">
        <v>16</v>
      </c>
      <c r="B15" s="22" t="s">
        <v>17</v>
      </c>
      <c r="C15" s="23" t="s">
        <v>18</v>
      </c>
      <c r="D15" s="24" t="s">
        <v>19</v>
      </c>
      <c r="E15" s="25" t="s">
        <v>20</v>
      </c>
      <c r="F15" s="25" t="s">
        <v>21</v>
      </c>
      <c r="G15" s="25" t="s">
        <v>22</v>
      </c>
      <c r="H15" s="25" t="s">
        <v>23</v>
      </c>
      <c r="I15" s="25" t="s">
        <v>24</v>
      </c>
    </row>
    <row r="16" spans="1:9" ht="14.1" customHeight="1" x14ac:dyDescent="0.25">
      <c r="A16" s="26" t="s">
        <v>25</v>
      </c>
      <c r="B16" s="27">
        <v>5</v>
      </c>
      <c r="C16" s="28">
        <v>350</v>
      </c>
      <c r="D16" s="27">
        <v>6.4</v>
      </c>
      <c r="E16" s="27">
        <v>130</v>
      </c>
      <c r="F16" s="27">
        <v>4.5</v>
      </c>
      <c r="G16" s="27">
        <v>240</v>
      </c>
      <c r="H16" s="27">
        <v>85</v>
      </c>
      <c r="I16" s="27"/>
    </row>
    <row r="17" spans="1:9" ht="14.1" customHeight="1" x14ac:dyDescent="0.25">
      <c r="A17" s="29" t="s">
        <v>26</v>
      </c>
      <c r="B17" s="28">
        <v>8</v>
      </c>
      <c r="C17" s="28">
        <v>340</v>
      </c>
      <c r="D17" s="28">
        <v>6.8</v>
      </c>
      <c r="E17" s="28">
        <v>120</v>
      </c>
      <c r="F17" s="28">
        <v>-6.4</v>
      </c>
      <c r="G17" s="28">
        <v>190</v>
      </c>
      <c r="H17" s="28"/>
      <c r="I17" s="28">
        <v>360</v>
      </c>
    </row>
    <row r="18" spans="1:9" ht="14.1" customHeight="1" x14ac:dyDescent="0.25">
      <c r="A18" s="23"/>
      <c r="B18" s="16"/>
      <c r="C18" s="16"/>
      <c r="D18" s="16"/>
      <c r="E18" s="16"/>
      <c r="F18" s="16"/>
      <c r="G18" s="16"/>
      <c r="H18" s="16"/>
      <c r="I18" s="16"/>
    </row>
    <row r="20" spans="1:9" x14ac:dyDescent="0.25">
      <c r="A20" s="17"/>
      <c r="B20" s="18"/>
      <c r="C20" s="30" t="s">
        <v>27</v>
      </c>
      <c r="D20" s="20"/>
      <c r="E20" s="20"/>
      <c r="F20" s="20"/>
      <c r="G20" s="20"/>
      <c r="H20" s="20"/>
      <c r="I20" s="31"/>
    </row>
    <row r="21" spans="1:9" x14ac:dyDescent="0.25">
      <c r="A21" s="21" t="s">
        <v>16</v>
      </c>
      <c r="B21" s="22"/>
      <c r="C21" s="23"/>
      <c r="D21" s="32" t="s">
        <v>19</v>
      </c>
      <c r="E21" s="33" t="s">
        <v>20</v>
      </c>
      <c r="F21" s="33" t="s">
        <v>21</v>
      </c>
      <c r="G21" s="33" t="s">
        <v>22</v>
      </c>
      <c r="H21" s="33" t="s">
        <v>23</v>
      </c>
      <c r="I21" s="33" t="s">
        <v>24</v>
      </c>
    </row>
    <row r="22" spans="1:9" ht="14.1" customHeight="1" x14ac:dyDescent="0.25">
      <c r="A22" s="26" t="s">
        <v>25</v>
      </c>
      <c r="B22" s="6"/>
      <c r="C22" s="10"/>
      <c r="D22" s="42">
        <f>B16*D16</f>
        <v>32</v>
      </c>
      <c r="E22" s="43">
        <f>B16*E16</f>
        <v>650</v>
      </c>
      <c r="F22" s="43">
        <f>B16*F16</f>
        <v>22.5</v>
      </c>
      <c r="G22" s="43">
        <f>B16*G16</f>
        <v>1200</v>
      </c>
      <c r="H22" s="43">
        <f>B16*H16</f>
        <v>425</v>
      </c>
      <c r="I22" s="43">
        <f>B16*I16</f>
        <v>0</v>
      </c>
    </row>
    <row r="23" spans="1:9" ht="14.1" customHeight="1" x14ac:dyDescent="0.25">
      <c r="A23" s="29" t="s">
        <v>26</v>
      </c>
      <c r="B23" s="10"/>
      <c r="C23" s="10"/>
      <c r="D23" s="44">
        <f>B17*D17</f>
        <v>54.4</v>
      </c>
      <c r="E23" s="45">
        <f>B17*E17</f>
        <v>960</v>
      </c>
      <c r="F23" s="45">
        <f>B17*F17</f>
        <v>-51.2</v>
      </c>
      <c r="G23" s="45">
        <f>B17*G17</f>
        <v>1520</v>
      </c>
      <c r="H23" s="45">
        <f>B17*H17</f>
        <v>0</v>
      </c>
      <c r="I23" s="45">
        <f>B17*I17</f>
        <v>2880</v>
      </c>
    </row>
    <row r="24" spans="1:9" ht="14.1" customHeight="1" x14ac:dyDescent="0.25">
      <c r="A24" s="23"/>
      <c r="B24" s="16"/>
      <c r="C24" s="16"/>
      <c r="D24" s="32"/>
      <c r="E24" s="32"/>
      <c r="F24" s="32"/>
      <c r="G24" s="32"/>
      <c r="H24" s="32"/>
      <c r="I24" s="32"/>
    </row>
    <row r="25" spans="1:9" ht="14.1" customHeight="1" x14ac:dyDescent="0.25">
      <c r="A25" s="34" t="s">
        <v>28</v>
      </c>
      <c r="C25" s="35"/>
      <c r="D25" s="46">
        <f t="shared" ref="D25:I25" si="0">SUM(D22:D23)</f>
        <v>86.4</v>
      </c>
      <c r="E25" s="47">
        <f t="shared" si="0"/>
        <v>1610</v>
      </c>
      <c r="F25" s="46">
        <f t="shared" si="0"/>
        <v>-28.700000000000003</v>
      </c>
      <c r="G25" s="47">
        <f t="shared" si="0"/>
        <v>2720</v>
      </c>
      <c r="H25" s="47">
        <f t="shared" si="0"/>
        <v>425</v>
      </c>
      <c r="I25" s="47">
        <f t="shared" si="0"/>
        <v>2880</v>
      </c>
    </row>
    <row r="26" spans="1:9" ht="14.1" customHeight="1" x14ac:dyDescent="0.25">
      <c r="A26" s="34" t="s">
        <v>29</v>
      </c>
      <c r="D26" s="25">
        <v>37.700000000000003</v>
      </c>
      <c r="E26" s="25">
        <v>450</v>
      </c>
      <c r="F26" s="37"/>
      <c r="G26" s="37"/>
      <c r="H26" s="37"/>
      <c r="I26" s="37"/>
    </row>
    <row r="27" spans="1:9" ht="14.1" customHeight="1" x14ac:dyDescent="0.25">
      <c r="A27" s="34" t="s">
        <v>30</v>
      </c>
      <c r="D27" s="46">
        <f>D25-D26</f>
        <v>48.7</v>
      </c>
      <c r="E27" s="47">
        <f>E25-E26</f>
        <v>1160</v>
      </c>
      <c r="F27" s="37"/>
      <c r="G27" s="37"/>
      <c r="H27" s="37"/>
      <c r="I27" s="37"/>
    </row>
    <row r="28" spans="1:9" ht="14.1" customHeight="1" x14ac:dyDescent="0.25">
      <c r="A28" s="34" t="s">
        <v>31</v>
      </c>
      <c r="D28" s="36">
        <f>D27/3.28</f>
        <v>14.847560975609758</v>
      </c>
      <c r="E28" s="36">
        <f>E27/86</f>
        <v>13.488372093023257</v>
      </c>
      <c r="F28" s="37"/>
      <c r="G28" s="37"/>
      <c r="H28" s="37"/>
      <c r="I28" s="37"/>
    </row>
    <row r="29" spans="1:9" ht="14.1" customHeight="1" x14ac:dyDescent="0.25">
      <c r="A29" s="34" t="s">
        <v>32</v>
      </c>
      <c r="D29" s="25" t="s">
        <v>33</v>
      </c>
      <c r="E29" s="25" t="s">
        <v>34</v>
      </c>
    </row>
    <row r="30" spans="1:9" ht="14.1" customHeight="1" x14ac:dyDescent="0.25">
      <c r="A30" s="34" t="s">
        <v>35</v>
      </c>
      <c r="D30" s="48">
        <f>D25/(B16+B17)</f>
        <v>6.6461538461538465</v>
      </c>
    </row>
    <row r="31" spans="1:9" ht="14.1" customHeight="1" x14ac:dyDescent="0.25">
      <c r="G31" s="35" t="s">
        <v>36</v>
      </c>
      <c r="H31" s="35" t="s">
        <v>36</v>
      </c>
      <c r="I31" s="35" t="s">
        <v>36</v>
      </c>
    </row>
    <row r="32" spans="1:9" ht="14.1" customHeight="1" x14ac:dyDescent="0.25">
      <c r="G32" s="49">
        <f>G25/(B16+B17)/10</f>
        <v>20.923076923076923</v>
      </c>
      <c r="H32" s="49">
        <f>H25/(B16+B17)/10</f>
        <v>3.2692307692307692</v>
      </c>
      <c r="I32" s="49">
        <f>I25/(B16+B17)/10</f>
        <v>22.153846153846153</v>
      </c>
    </row>
    <row r="34" spans="1:9" x14ac:dyDescent="0.25">
      <c r="A34" s="17"/>
      <c r="B34" s="18" t="s">
        <v>14</v>
      </c>
      <c r="C34" s="17"/>
      <c r="D34" s="19" t="s">
        <v>15</v>
      </c>
      <c r="E34" s="20"/>
      <c r="F34" s="20"/>
      <c r="G34" s="20"/>
      <c r="H34" s="20"/>
      <c r="I34" s="31"/>
    </row>
    <row r="35" spans="1:9" x14ac:dyDescent="0.25">
      <c r="A35" s="23"/>
      <c r="B35" s="22" t="s">
        <v>17</v>
      </c>
      <c r="C35" s="23" t="s">
        <v>18</v>
      </c>
      <c r="D35" s="24" t="s">
        <v>19</v>
      </c>
      <c r="E35" s="25" t="s">
        <v>20</v>
      </c>
      <c r="F35" s="25" t="s">
        <v>21</v>
      </c>
      <c r="G35" s="25" t="s">
        <v>22</v>
      </c>
      <c r="H35" s="25" t="s">
        <v>23</v>
      </c>
      <c r="I35" s="25" t="s">
        <v>24</v>
      </c>
    </row>
    <row r="36" spans="1:9" ht="14.1" customHeight="1" x14ac:dyDescent="0.25">
      <c r="A36" s="38" t="s">
        <v>37</v>
      </c>
      <c r="B36" s="27"/>
      <c r="C36" s="27"/>
      <c r="D36" s="27"/>
      <c r="E36" s="27"/>
      <c r="F36" s="27"/>
      <c r="G36" s="27"/>
      <c r="H36" s="27"/>
      <c r="I36" s="27"/>
    </row>
    <row r="37" spans="1:9" ht="14.1" customHeight="1" x14ac:dyDescent="0.25">
      <c r="A37" s="39" t="s">
        <v>38</v>
      </c>
      <c r="B37" s="32">
        <v>1.5</v>
      </c>
      <c r="C37" s="32">
        <v>880</v>
      </c>
      <c r="D37" s="32">
        <v>8.6</v>
      </c>
      <c r="E37" s="32">
        <v>290</v>
      </c>
      <c r="F37" s="32">
        <v>35</v>
      </c>
      <c r="G37" s="32">
        <v>67</v>
      </c>
      <c r="H37" s="32">
        <v>100</v>
      </c>
      <c r="I37" s="32">
        <v>69</v>
      </c>
    </row>
    <row r="38" spans="1:9" ht="14.1" customHeight="1" x14ac:dyDescent="0.25">
      <c r="A38" s="40" t="s">
        <v>39</v>
      </c>
      <c r="B38" s="28"/>
      <c r="C38" s="28"/>
      <c r="D38" s="28"/>
      <c r="E38" s="28"/>
      <c r="F38" s="28"/>
      <c r="G38" s="28"/>
      <c r="H38" s="28"/>
      <c r="I38" s="28"/>
    </row>
    <row r="39" spans="1:9" ht="14.1" customHeight="1" x14ac:dyDescent="0.25">
      <c r="A39" s="39" t="s">
        <v>40</v>
      </c>
      <c r="B39" s="32">
        <v>6</v>
      </c>
      <c r="C39" s="32">
        <v>880</v>
      </c>
      <c r="D39" s="32">
        <v>8</v>
      </c>
      <c r="E39" s="32">
        <v>210</v>
      </c>
      <c r="F39" s="32">
        <v>2.7</v>
      </c>
      <c r="G39" s="32">
        <v>70</v>
      </c>
      <c r="H39" s="32">
        <v>100</v>
      </c>
      <c r="I39" s="32">
        <v>180</v>
      </c>
    </row>
    <row r="41" spans="1:9" x14ac:dyDescent="0.25">
      <c r="A41" s="17"/>
      <c r="B41" s="18"/>
      <c r="C41" s="30" t="s">
        <v>27</v>
      </c>
      <c r="D41" s="20"/>
      <c r="E41" s="20"/>
      <c r="F41" s="20"/>
      <c r="G41" s="20"/>
      <c r="H41" s="20"/>
      <c r="I41" s="31"/>
    </row>
    <row r="42" spans="1:9" x14ac:dyDescent="0.25">
      <c r="A42" s="23"/>
      <c r="B42" s="22"/>
      <c r="C42" s="23" t="s">
        <v>18</v>
      </c>
      <c r="D42" s="28" t="s">
        <v>19</v>
      </c>
      <c r="E42" s="41" t="s">
        <v>20</v>
      </c>
      <c r="F42" s="41" t="s">
        <v>21</v>
      </c>
      <c r="G42" s="41" t="s">
        <v>22</v>
      </c>
      <c r="H42" s="41" t="s">
        <v>23</v>
      </c>
      <c r="I42" s="41" t="s">
        <v>24</v>
      </c>
    </row>
    <row r="43" spans="1:9" ht="14.1" customHeight="1" x14ac:dyDescent="0.25">
      <c r="A43" s="38" t="s">
        <v>37</v>
      </c>
      <c r="B43" s="6"/>
      <c r="C43" s="4"/>
      <c r="D43" s="17"/>
      <c r="E43" s="6"/>
      <c r="F43" s="6"/>
      <c r="G43" s="6"/>
      <c r="H43" s="6"/>
      <c r="I43" s="6"/>
    </row>
    <row r="44" spans="1:9" ht="14.1" customHeight="1" x14ac:dyDescent="0.25">
      <c r="A44" s="39" t="s">
        <v>38</v>
      </c>
      <c r="B44" s="16"/>
      <c r="C44" s="14"/>
      <c r="D44" s="49">
        <f>B37*D37</f>
        <v>12.899999999999999</v>
      </c>
      <c r="E44" s="50">
        <f>B37*E37</f>
        <v>435</v>
      </c>
      <c r="F44" s="50">
        <f>B37*F37</f>
        <v>52.5</v>
      </c>
      <c r="G44" s="51">
        <f>B37*G37</f>
        <v>100.5</v>
      </c>
      <c r="H44" s="51">
        <f>B37*H37</f>
        <v>150</v>
      </c>
      <c r="I44" s="51">
        <f>B37*I37</f>
        <v>103.5</v>
      </c>
    </row>
    <row r="45" spans="1:9" ht="14.1" customHeight="1" x14ac:dyDescent="0.25">
      <c r="A45" s="40" t="s">
        <v>39</v>
      </c>
      <c r="B45" s="10"/>
      <c r="C45" s="10"/>
      <c r="D45" s="10"/>
      <c r="E45" s="10"/>
      <c r="F45" s="10"/>
      <c r="G45" s="10"/>
      <c r="H45" s="10"/>
      <c r="I45" s="10"/>
    </row>
    <row r="46" spans="1:9" ht="14.1" customHeight="1" x14ac:dyDescent="0.25">
      <c r="A46" s="39" t="s">
        <v>40</v>
      </c>
      <c r="B46" s="16"/>
      <c r="C46" s="16"/>
      <c r="D46" s="49">
        <f>B39*D39</f>
        <v>48</v>
      </c>
      <c r="E46" s="50">
        <f>B39*E39</f>
        <v>1260</v>
      </c>
      <c r="F46" s="50">
        <f>B39*F39</f>
        <v>16.200000000000003</v>
      </c>
      <c r="G46" s="50">
        <f>B39*G39</f>
        <v>420</v>
      </c>
      <c r="H46" s="50">
        <f>B39*H39</f>
        <v>600</v>
      </c>
      <c r="I46" s="50">
        <f>B39*I39</f>
        <v>1080</v>
      </c>
    </row>
    <row r="47" spans="1:9" ht="14.1" customHeight="1" x14ac:dyDescent="0.25">
      <c r="A47" s="34" t="s">
        <v>41</v>
      </c>
      <c r="C47" s="35"/>
      <c r="D47" s="46">
        <f t="shared" ref="D47:I47" si="1">SUM(D25,D44:D46)</f>
        <v>147.30000000000001</v>
      </c>
      <c r="E47" s="47">
        <f t="shared" si="1"/>
        <v>3305</v>
      </c>
      <c r="F47" s="46">
        <f t="shared" si="1"/>
        <v>40</v>
      </c>
      <c r="G47" s="47">
        <f t="shared" si="1"/>
        <v>3240.5</v>
      </c>
      <c r="H47" s="47">
        <f t="shared" si="1"/>
        <v>1175</v>
      </c>
      <c r="I47" s="47">
        <f t="shared" si="1"/>
        <v>4063.5</v>
      </c>
    </row>
    <row r="48" spans="1:9" x14ac:dyDescent="0.25">
      <c r="A48" s="34" t="s">
        <v>29</v>
      </c>
      <c r="D48" s="25">
        <v>37.700000000000003</v>
      </c>
      <c r="E48" s="25">
        <v>450</v>
      </c>
    </row>
    <row r="49" spans="1:9" ht="14.1" customHeight="1" x14ac:dyDescent="0.25">
      <c r="A49" s="34" t="s">
        <v>31</v>
      </c>
      <c r="D49" s="36">
        <f>(D47-D48)/3.28</f>
        <v>33.41463414634147</v>
      </c>
      <c r="E49" s="36">
        <f>(E47-E48)/86</f>
        <v>33.197674418604649</v>
      </c>
    </row>
    <row r="50" spans="1:9" ht="14.1" customHeight="1" x14ac:dyDescent="0.25">
      <c r="A50" s="34" t="s">
        <v>35</v>
      </c>
      <c r="D50" s="48">
        <f>D47/(B16+B17+B37+B39)</f>
        <v>7.1853658536585368</v>
      </c>
    </row>
    <row r="51" spans="1:9" x14ac:dyDescent="0.25">
      <c r="G51" s="35" t="s">
        <v>36</v>
      </c>
      <c r="H51" s="35" t="s">
        <v>36</v>
      </c>
      <c r="I51" s="35" t="s">
        <v>36</v>
      </c>
    </row>
    <row r="52" spans="1:9" ht="14.1" customHeight="1" x14ac:dyDescent="0.25">
      <c r="G52" s="49">
        <f>G47/(B16+B17+B37+B39)/10</f>
        <v>15.807317073170731</v>
      </c>
      <c r="H52" s="49">
        <f>H47/(B16+B17+B37+B39)/10</f>
        <v>5.7317073170731714</v>
      </c>
      <c r="I52" s="49">
        <f>I47/(B16+B17+B37+B39)/10</f>
        <v>19.821951219512194</v>
      </c>
    </row>
    <row r="53" spans="1:9" x14ac:dyDescent="0.25">
      <c r="A53" s="3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Mahlkow-Nerge, Katrin</dc:creator>
  <cp:lastModifiedBy>Mahlkow-Nerge, Katrin</cp:lastModifiedBy>
  <dcterms:created xsi:type="dcterms:W3CDTF">2013-08-23T08:48:29Z</dcterms:created>
  <dcterms:modified xsi:type="dcterms:W3CDTF">2013-08-23T08:50:55Z</dcterms:modified>
</cp:coreProperties>
</file>